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san_dlf_org/Documents/Skrivebord/"/>
    </mc:Choice>
  </mc:AlternateContent>
  <xr:revisionPtr revIDLastSave="0" documentId="8_{F72E5AB3-4D78-4B7F-AC26-B5F8442CA8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ønstigninger" sheetId="1" r:id="rId1"/>
    <sheet name="Løntrin og tillæ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E14" i="2" s="1"/>
  <c r="G26" i="1" s="1"/>
  <c r="D10" i="2"/>
  <c r="E10" i="2" s="1"/>
  <c r="D8" i="2"/>
  <c r="E8" i="2" s="1"/>
  <c r="G24" i="1" s="1"/>
  <c r="G25" i="1"/>
  <c r="E25" i="1" s="1"/>
  <c r="G18" i="1"/>
  <c r="E13" i="2"/>
  <c r="E22" i="1"/>
  <c r="G12" i="2"/>
  <c r="H12" i="2" s="1"/>
  <c r="G17" i="1" s="1"/>
  <c r="G20" i="2"/>
  <c r="H20" i="2" s="1"/>
  <c r="D5" i="2"/>
  <c r="E5" i="2" s="1"/>
  <c r="G23" i="1" s="1"/>
  <c r="E23" i="1" s="1"/>
  <c r="G17" i="2"/>
  <c r="H17" i="2" s="1"/>
  <c r="G19" i="1" s="1"/>
  <c r="E19" i="1" s="1"/>
  <c r="G8" i="2"/>
  <c r="H8" i="2" s="1"/>
  <c r="G16" i="1" s="1"/>
  <c r="E16" i="1" s="1"/>
  <c r="K24" i="1" l="1"/>
  <c r="K26" i="1"/>
  <c r="E26" i="1"/>
  <c r="I26" i="1" s="1"/>
  <c r="K25" i="1"/>
  <c r="K18" i="1"/>
  <c r="K17" i="1"/>
  <c r="E17" i="1"/>
  <c r="I17" i="1" s="1"/>
  <c r="E18" i="1"/>
  <c r="K19" i="1"/>
  <c r="E24" i="1"/>
  <c r="I24" i="1" s="1"/>
  <c r="I25" i="1" l="1"/>
  <c r="I18" i="1"/>
  <c r="I19" i="1"/>
</calcChain>
</file>

<file path=xl/sharedStrings.xml><?xml version="1.0" encoding="utf-8"?>
<sst xmlns="http://schemas.openxmlformats.org/spreadsheetml/2006/main" count="54" uniqueCount="37">
  <si>
    <t>Lærerkredsen</t>
  </si>
  <si>
    <t>Faaborg-Midtfyn, Kerteminde og Nyborg - DLF kreds 80</t>
  </si>
  <si>
    <t>Strandvejen 12,1. - Postboks 106 - 5800 Nyborg</t>
  </si>
  <si>
    <t xml:space="preserve">Tlf. 65 31 79 09 - fax 65 31 25 86 - email: 080@dlf.org - www.dlfkreds80.dk </t>
  </si>
  <si>
    <t>Anciennitetsstigninger - kvalifikationsløn efter 4, 8 og 12 års arbejde</t>
  </si>
  <si>
    <t>Lærere</t>
  </si>
  <si>
    <t>Børnehaveklasseledere</t>
  </si>
  <si>
    <t>0 - 4 år</t>
  </si>
  <si>
    <t>4 - 8 år</t>
  </si>
  <si>
    <t>8 - 12 år</t>
  </si>
  <si>
    <t>Over 12 år</t>
  </si>
  <si>
    <t>Hvor store er lønstigningerne på baggrund af erfaring?</t>
  </si>
  <si>
    <t>Løntrin</t>
  </si>
  <si>
    <t>Løn</t>
  </si>
  <si>
    <t>Reguleringsprocent:</t>
  </si>
  <si>
    <t>Tillæg</t>
  </si>
  <si>
    <t>Reg. pr. md.</t>
  </si>
  <si>
    <t>Løn pr. måned</t>
  </si>
  <si>
    <t>Månedsløn</t>
  </si>
  <si>
    <t>pr. måned</t>
  </si>
  <si>
    <t>Stigning</t>
  </si>
  <si>
    <t>pr. år</t>
  </si>
  <si>
    <t>Lærerkredsen bliver ofte stillet spørgsmålet: Hvad får jeg mere i løn, når jeg stiger i anciennitet? Disse lønstigninger er centralt aftalt og er angivet herunder. Disse stigninger er derfor af samme størrelse, ligegyldigt hvilken kommune eller region man arbejder i.</t>
  </si>
  <si>
    <t>Trin 31 + 3.000 kr.</t>
  </si>
  <si>
    <t>Trin 35 + 3.000 kr.</t>
  </si>
  <si>
    <t>Trin 40</t>
  </si>
  <si>
    <t>Trin 40 + 10.000 kr.</t>
  </si>
  <si>
    <t>alle er på slutløn.</t>
  </si>
  <si>
    <t xml:space="preserve">Der er ikke beregnet lønstigninger for overenskomstansatte på personlig ordning og tjenestemænd, idet de    </t>
  </si>
  <si>
    <t>Trin 28 + 4.000 kr.</t>
  </si>
  <si>
    <t>Trin 31 + 4.000 kr.</t>
  </si>
  <si>
    <t>Trin 33 + 2000</t>
  </si>
  <si>
    <t>Trin 37 + 2000</t>
  </si>
  <si>
    <t>230403/j.nr.: 182.00/BS</t>
  </si>
  <si>
    <r>
      <t xml:space="preserve">Lønstigningerne er omregnet til nutidskroner, hvilket for øjeblikket er i </t>
    </r>
    <r>
      <rPr>
        <b/>
        <sz val="11"/>
        <rFont val="Times New Roman"/>
        <family val="1"/>
      </rPr>
      <t>1.04.2023</t>
    </r>
    <r>
      <rPr>
        <sz val="11"/>
        <rFont val="Times New Roman"/>
        <family val="1"/>
      </rPr>
      <t xml:space="preserve"> - niveau.</t>
    </r>
  </si>
  <si>
    <t>Satser 1. april. 2023           Grundsats - gruppe 1</t>
  </si>
  <si>
    <t>Årsløn pr. 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</si>
</sst>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rgb="FF21677E"/>
      <name val="Verdana"/>
      <family val="2"/>
    </font>
    <font>
      <sz val="12"/>
      <color theme="1"/>
      <name val="Arial"/>
      <family val="2"/>
    </font>
    <font>
      <sz val="9"/>
      <color theme="1"/>
      <name val="Times New Roman"/>
      <family val="1"/>
    </font>
    <font>
      <b/>
      <sz val="12"/>
      <color rgb="FF21677E"/>
      <name val="Times New Roman"/>
      <family val="1"/>
    </font>
    <font>
      <b/>
      <sz val="9"/>
      <color rgb="FF21677E"/>
      <name val="Times New Roman"/>
      <family val="1"/>
    </font>
    <font>
      <sz val="9"/>
      <color rgb="FF21677E"/>
      <name val="Times New Roman"/>
      <family val="1"/>
    </font>
    <font>
      <sz val="10"/>
      <color rgb="FF990000"/>
      <name val="Verdana"/>
      <family val="2"/>
    </font>
    <font>
      <b/>
      <sz val="11"/>
      <color rgb="FF99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0" fillId="0" borderId="0" applyFont="0" applyFill="0" applyBorder="0" applyAlignment="0" applyProtection="0"/>
  </cellStyleXfs>
  <cellXfs count="81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1" xfId="0" applyFont="1" applyBorder="1"/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0" borderId="0" xfId="0" applyFont="1" applyAlignment="1">
      <alignment horizontal="left" wrapText="1"/>
    </xf>
    <xf numFmtId="4" fontId="0" fillId="0" borderId="0" xfId="0" applyNumberFormat="1"/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4" fontId="7" fillId="0" borderId="1" xfId="0" applyNumberFormat="1" applyFont="1" applyBorder="1"/>
    <xf numFmtId="0" fontId="7" fillId="0" borderId="1" xfId="0" applyFont="1" applyBorder="1"/>
    <xf numFmtId="3" fontId="0" fillId="0" borderId="1" xfId="0" applyNumberFormat="1" applyBorder="1"/>
    <xf numFmtId="4" fontId="0" fillId="0" borderId="1" xfId="0" applyNumberFormat="1" applyBorder="1"/>
    <xf numFmtId="4" fontId="0" fillId="2" borderId="1" xfId="0" applyNumberFormat="1" applyFill="1" applyBorder="1"/>
    <xf numFmtId="3" fontId="0" fillId="0" borderId="0" xfId="0" applyNumberFormat="1"/>
    <xf numFmtId="3" fontId="0" fillId="0" borderId="2" xfId="0" applyNumberFormat="1" applyBorder="1"/>
    <xf numFmtId="4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39" fontId="0" fillId="2" borderId="1" xfId="0" applyNumberFormat="1" applyFill="1" applyBorder="1"/>
    <xf numFmtId="0" fontId="0" fillId="0" borderId="5" xfId="0" applyBorder="1"/>
    <xf numFmtId="4" fontId="0" fillId="0" borderId="6" xfId="0" applyNumberFormat="1" applyBorder="1"/>
    <xf numFmtId="0" fontId="19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4" fontId="0" fillId="3" borderId="1" xfId="0" applyNumberFormat="1" applyFill="1" applyBorder="1"/>
    <xf numFmtId="39" fontId="0" fillId="3" borderId="1" xfId="0" applyNumberFormat="1" applyFill="1" applyBorder="1"/>
    <xf numFmtId="0" fontId="5" fillId="4" borderId="4" xfId="0" applyFont="1" applyFill="1" applyBorder="1" applyAlignment="1">
      <alignment horizontal="left"/>
    </xf>
    <xf numFmtId="4" fontId="11" fillId="0" borderId="0" xfId="0" applyNumberFormat="1" applyFont="1"/>
    <xf numFmtId="0" fontId="20" fillId="0" borderId="0" xfId="0" applyFont="1"/>
    <xf numFmtId="0" fontId="11" fillId="0" borderId="0" xfId="0" applyFont="1" applyAlignment="1">
      <alignment horizontal="left"/>
    </xf>
    <xf numFmtId="39" fontId="0" fillId="5" borderId="0" xfId="0" applyNumberFormat="1" applyFill="1"/>
    <xf numFmtId="39" fontId="9" fillId="0" borderId="0" xfId="0" applyNumberFormat="1" applyFont="1"/>
    <xf numFmtId="39" fontId="9" fillId="0" borderId="6" xfId="0" applyNumberFormat="1" applyFont="1" applyBorder="1"/>
    <xf numFmtId="4" fontId="21" fillId="0" borderId="11" xfId="0" applyNumberFormat="1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39" fontId="11" fillId="0" borderId="13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4" fontId="21" fillId="0" borderId="12" xfId="0" applyNumberFormat="1" applyFont="1" applyBorder="1" applyAlignment="1">
      <alignment horizontal="right"/>
    </xf>
    <xf numFmtId="0" fontId="21" fillId="0" borderId="14" xfId="0" applyFont="1" applyBorder="1" applyAlignment="1">
      <alignment horizontal="right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4" fontId="11" fillId="0" borderId="13" xfId="0" applyNumberFormat="1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0" fontId="11" fillId="0" borderId="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1" fillId="0" borderId="19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4" fontId="11" fillId="0" borderId="16" xfId="0" applyNumberFormat="1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39" fontId="11" fillId="0" borderId="16" xfId="0" applyNumberFormat="1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164" fontId="21" fillId="0" borderId="1" xfId="0" applyNumberFormat="1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11" fillId="0" borderId="1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164" fontId="21" fillId="0" borderId="13" xfId="0" applyNumberFormat="1" applyFont="1" applyBorder="1" applyAlignment="1">
      <alignment horizontal="right"/>
    </xf>
    <xf numFmtId="0" fontId="21" fillId="0" borderId="15" xfId="0" applyFont="1" applyBorder="1" applyAlignment="1">
      <alignment horizontal="right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right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4" fillId="0" borderId="13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25400</xdr:rowOff>
    </xdr:from>
    <xdr:to>
      <xdr:col>1</xdr:col>
      <xdr:colOff>317500</xdr:colOff>
      <xdr:row>3</xdr:row>
      <xdr:rowOff>114300</xdr:rowOff>
    </xdr:to>
    <xdr:pic>
      <xdr:nvPicPr>
        <xdr:cNvPr id="1091" name="Billede 2" descr="091208 DLF's logo i den støvede lyse blå.bmp">
          <a:extLst>
            <a:ext uri="{FF2B5EF4-FFF2-40B4-BE49-F238E27FC236}">
              <a16:creationId xmlns:a16="http://schemas.microsoft.com/office/drawing/2014/main" id="{5A8BDCB4-31BB-4BA2-91D0-D290808DD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400"/>
          <a:ext cx="61595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79" name="Picture 1" descr="space">
          <a:extLst>
            <a:ext uri="{FF2B5EF4-FFF2-40B4-BE49-F238E27FC236}">
              <a16:creationId xmlns:a16="http://schemas.microsoft.com/office/drawing/2014/main" id="{1852AA01-A760-4C6D-A7D3-6A60FA29C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80" name="Picture 2" descr="space">
          <a:extLst>
            <a:ext uri="{FF2B5EF4-FFF2-40B4-BE49-F238E27FC236}">
              <a16:creationId xmlns:a16="http://schemas.microsoft.com/office/drawing/2014/main" id="{FEDC33C6-06B6-4DA7-B300-F89CED1BB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81" name="Picture 3" descr="space">
          <a:extLst>
            <a:ext uri="{FF2B5EF4-FFF2-40B4-BE49-F238E27FC236}">
              <a16:creationId xmlns:a16="http://schemas.microsoft.com/office/drawing/2014/main" id="{2D602584-A0FB-411B-B3B2-47688E9DF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2" name="Picture 4" descr="space">
          <a:extLst>
            <a:ext uri="{FF2B5EF4-FFF2-40B4-BE49-F238E27FC236}">
              <a16:creationId xmlns:a16="http://schemas.microsoft.com/office/drawing/2014/main" id="{09900C7A-627C-48C0-979F-F03D78A84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3" name="Picture 5" descr="space">
          <a:extLst>
            <a:ext uri="{FF2B5EF4-FFF2-40B4-BE49-F238E27FC236}">
              <a16:creationId xmlns:a16="http://schemas.microsoft.com/office/drawing/2014/main" id="{6697C072-8A44-47EE-87DB-E5E71823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4" name="Picture 6" descr="space">
          <a:extLst>
            <a:ext uri="{FF2B5EF4-FFF2-40B4-BE49-F238E27FC236}">
              <a16:creationId xmlns:a16="http://schemas.microsoft.com/office/drawing/2014/main" id="{F75A66EE-D85F-4ACB-A6C4-D29DA81CF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5" name="Picture 7" descr="space">
          <a:extLst>
            <a:ext uri="{FF2B5EF4-FFF2-40B4-BE49-F238E27FC236}">
              <a16:creationId xmlns:a16="http://schemas.microsoft.com/office/drawing/2014/main" id="{7ED1E37E-8E0F-45B0-B385-5EF536D3D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6" name="Picture 8" descr="space">
          <a:extLst>
            <a:ext uri="{FF2B5EF4-FFF2-40B4-BE49-F238E27FC236}">
              <a16:creationId xmlns:a16="http://schemas.microsoft.com/office/drawing/2014/main" id="{788C0387-84E4-40E4-8E2A-E34FC238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7" name="Picture 9" descr="space">
          <a:extLst>
            <a:ext uri="{FF2B5EF4-FFF2-40B4-BE49-F238E27FC236}">
              <a16:creationId xmlns:a16="http://schemas.microsoft.com/office/drawing/2014/main" id="{245982D8-361D-49CF-863A-6CDD12ED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8" name="Picture 10" descr="space">
          <a:extLst>
            <a:ext uri="{FF2B5EF4-FFF2-40B4-BE49-F238E27FC236}">
              <a16:creationId xmlns:a16="http://schemas.microsoft.com/office/drawing/2014/main" id="{B927D9A4-2C7D-4830-ACA4-94181701C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279400</xdr:colOff>
      <xdr:row>2</xdr:row>
      <xdr:rowOff>82550</xdr:rowOff>
    </xdr:to>
    <xdr:pic>
      <xdr:nvPicPr>
        <xdr:cNvPr id="3989" name="Picture 11" descr="space">
          <a:extLst>
            <a:ext uri="{FF2B5EF4-FFF2-40B4-BE49-F238E27FC236}">
              <a16:creationId xmlns:a16="http://schemas.microsoft.com/office/drawing/2014/main" id="{81956499-CAF1-42BD-AF48-36B4EF3EC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3</xdr:row>
      <xdr:rowOff>82550</xdr:rowOff>
    </xdr:to>
    <xdr:pic>
      <xdr:nvPicPr>
        <xdr:cNvPr id="3990" name="Picture 12" descr="space">
          <a:extLst>
            <a:ext uri="{FF2B5EF4-FFF2-40B4-BE49-F238E27FC236}">
              <a16:creationId xmlns:a16="http://schemas.microsoft.com/office/drawing/2014/main" id="{EE714D5E-6426-45E2-87BE-266F9E945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9525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91" name="Picture 13" descr="space">
          <a:extLst>
            <a:ext uri="{FF2B5EF4-FFF2-40B4-BE49-F238E27FC236}">
              <a16:creationId xmlns:a16="http://schemas.microsoft.com/office/drawing/2014/main" id="{EBFFCDB9-9EDF-46BC-BA7C-4C9F31494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92" name="Picture 14" descr="space">
          <a:extLst>
            <a:ext uri="{FF2B5EF4-FFF2-40B4-BE49-F238E27FC236}">
              <a16:creationId xmlns:a16="http://schemas.microsoft.com/office/drawing/2014/main" id="{ACC98C58-27D8-4635-A1ED-2CD98EF45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93" name="Picture 15" descr="space">
          <a:extLst>
            <a:ext uri="{FF2B5EF4-FFF2-40B4-BE49-F238E27FC236}">
              <a16:creationId xmlns:a16="http://schemas.microsoft.com/office/drawing/2014/main" id="{55C6ED63-3A74-4910-9AB4-69CDEE62B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4" name="Picture 16" descr="space">
          <a:extLst>
            <a:ext uri="{FF2B5EF4-FFF2-40B4-BE49-F238E27FC236}">
              <a16:creationId xmlns:a16="http://schemas.microsoft.com/office/drawing/2014/main" id="{627965C7-CCEF-4D7C-A780-D296140AF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5" name="Picture 17" descr="space">
          <a:extLst>
            <a:ext uri="{FF2B5EF4-FFF2-40B4-BE49-F238E27FC236}">
              <a16:creationId xmlns:a16="http://schemas.microsoft.com/office/drawing/2014/main" id="{95F52E3F-612E-47AE-AF74-99545A752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6" name="Picture 18" descr="space">
          <a:extLst>
            <a:ext uri="{FF2B5EF4-FFF2-40B4-BE49-F238E27FC236}">
              <a16:creationId xmlns:a16="http://schemas.microsoft.com/office/drawing/2014/main" id="{0412DAA9-A475-408F-82E2-50E069206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7" name="Picture 19" descr="space">
          <a:extLst>
            <a:ext uri="{FF2B5EF4-FFF2-40B4-BE49-F238E27FC236}">
              <a16:creationId xmlns:a16="http://schemas.microsoft.com/office/drawing/2014/main" id="{4924312B-ED5C-4EB1-9D5F-BCA78624A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8" name="Picture 20" descr="space">
          <a:extLst>
            <a:ext uri="{FF2B5EF4-FFF2-40B4-BE49-F238E27FC236}">
              <a16:creationId xmlns:a16="http://schemas.microsoft.com/office/drawing/2014/main" id="{DE3A818B-867C-4A76-8FD4-077000FC4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9" name="Picture 21" descr="space">
          <a:extLst>
            <a:ext uri="{FF2B5EF4-FFF2-40B4-BE49-F238E27FC236}">
              <a16:creationId xmlns:a16="http://schemas.microsoft.com/office/drawing/2014/main" id="{8723D407-9DA5-415B-8F79-0C6A22317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4000" name="Picture 22" descr="space">
          <a:extLst>
            <a:ext uri="{FF2B5EF4-FFF2-40B4-BE49-F238E27FC236}">
              <a16:creationId xmlns:a16="http://schemas.microsoft.com/office/drawing/2014/main" id="{BA6C288D-9EF9-4E00-B6D2-CE6BBBFAD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279400</xdr:colOff>
      <xdr:row>2</xdr:row>
      <xdr:rowOff>82550</xdr:rowOff>
    </xdr:to>
    <xdr:pic>
      <xdr:nvPicPr>
        <xdr:cNvPr id="4001" name="Picture 23" descr="space">
          <a:extLst>
            <a:ext uri="{FF2B5EF4-FFF2-40B4-BE49-F238E27FC236}">
              <a16:creationId xmlns:a16="http://schemas.microsoft.com/office/drawing/2014/main" id="{7DC05496-6A49-4A23-B2AE-BA8F59F57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3</xdr:row>
      <xdr:rowOff>82550</xdr:rowOff>
    </xdr:to>
    <xdr:pic>
      <xdr:nvPicPr>
        <xdr:cNvPr id="4002" name="Picture 24" descr="space">
          <a:extLst>
            <a:ext uri="{FF2B5EF4-FFF2-40B4-BE49-F238E27FC236}">
              <a16:creationId xmlns:a16="http://schemas.microsoft.com/office/drawing/2014/main" id="{A93387D8-7F3D-40C8-927A-822709DE7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9525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03" name="Picture 1" descr="space">
          <a:extLst>
            <a:ext uri="{FF2B5EF4-FFF2-40B4-BE49-F238E27FC236}">
              <a16:creationId xmlns:a16="http://schemas.microsoft.com/office/drawing/2014/main" id="{B7B2108A-F0DA-47F0-AAA4-175C9050E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04" name="Picture 2" descr="space">
          <a:extLst>
            <a:ext uri="{FF2B5EF4-FFF2-40B4-BE49-F238E27FC236}">
              <a16:creationId xmlns:a16="http://schemas.microsoft.com/office/drawing/2014/main" id="{530A7F50-40FD-43B6-BA20-844A4D862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05" name="Picture 3" descr="space">
          <a:extLst>
            <a:ext uri="{FF2B5EF4-FFF2-40B4-BE49-F238E27FC236}">
              <a16:creationId xmlns:a16="http://schemas.microsoft.com/office/drawing/2014/main" id="{3215CDF6-01BB-4F99-AC7E-D3BB5696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6" name="Picture 4" descr="space">
          <a:extLst>
            <a:ext uri="{FF2B5EF4-FFF2-40B4-BE49-F238E27FC236}">
              <a16:creationId xmlns:a16="http://schemas.microsoft.com/office/drawing/2014/main" id="{4528AA19-B4A4-49AE-83DC-D0D34B16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7" name="Picture 5" descr="space">
          <a:extLst>
            <a:ext uri="{FF2B5EF4-FFF2-40B4-BE49-F238E27FC236}">
              <a16:creationId xmlns:a16="http://schemas.microsoft.com/office/drawing/2014/main" id="{DC32C0A9-A646-4277-84C7-0B6A6F6E2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8" name="Picture 6" descr="space">
          <a:extLst>
            <a:ext uri="{FF2B5EF4-FFF2-40B4-BE49-F238E27FC236}">
              <a16:creationId xmlns:a16="http://schemas.microsoft.com/office/drawing/2014/main" id="{5C7713E2-D80C-4653-BB1A-9B0CA89BA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9" name="Picture 7" descr="space">
          <a:extLst>
            <a:ext uri="{FF2B5EF4-FFF2-40B4-BE49-F238E27FC236}">
              <a16:creationId xmlns:a16="http://schemas.microsoft.com/office/drawing/2014/main" id="{14297BA5-B526-4D1D-92DC-1229FC148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0" name="Picture 8" descr="space">
          <a:extLst>
            <a:ext uri="{FF2B5EF4-FFF2-40B4-BE49-F238E27FC236}">
              <a16:creationId xmlns:a16="http://schemas.microsoft.com/office/drawing/2014/main" id="{A4DCBFA7-BEAB-4A43-B06F-A8C84262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1" name="Picture 9" descr="space">
          <a:extLst>
            <a:ext uri="{FF2B5EF4-FFF2-40B4-BE49-F238E27FC236}">
              <a16:creationId xmlns:a16="http://schemas.microsoft.com/office/drawing/2014/main" id="{33793D31-832E-4650-83E3-09E665F9E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2" name="Picture 10" descr="space">
          <a:extLst>
            <a:ext uri="{FF2B5EF4-FFF2-40B4-BE49-F238E27FC236}">
              <a16:creationId xmlns:a16="http://schemas.microsoft.com/office/drawing/2014/main" id="{DD045C79-4258-4E15-AA6A-F5F11ADD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279400</xdr:colOff>
      <xdr:row>2</xdr:row>
      <xdr:rowOff>82550</xdr:rowOff>
    </xdr:to>
    <xdr:pic>
      <xdr:nvPicPr>
        <xdr:cNvPr id="4013" name="Picture 11" descr="space">
          <a:extLst>
            <a:ext uri="{FF2B5EF4-FFF2-40B4-BE49-F238E27FC236}">
              <a16:creationId xmlns:a16="http://schemas.microsoft.com/office/drawing/2014/main" id="{DBE4E3CD-E662-4DBD-9851-3AD776035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14" name="Picture 13" descr="space">
          <a:extLst>
            <a:ext uri="{FF2B5EF4-FFF2-40B4-BE49-F238E27FC236}">
              <a16:creationId xmlns:a16="http://schemas.microsoft.com/office/drawing/2014/main" id="{0238AD6B-8E1C-4D52-93EE-719EE1D09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15" name="Picture 14" descr="space">
          <a:extLst>
            <a:ext uri="{FF2B5EF4-FFF2-40B4-BE49-F238E27FC236}">
              <a16:creationId xmlns:a16="http://schemas.microsoft.com/office/drawing/2014/main" id="{8485F584-E4AE-4B27-80C2-4363A6D9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16" name="Picture 15" descr="space">
          <a:extLst>
            <a:ext uri="{FF2B5EF4-FFF2-40B4-BE49-F238E27FC236}">
              <a16:creationId xmlns:a16="http://schemas.microsoft.com/office/drawing/2014/main" id="{4F809319-7EE3-4349-A651-3602BF4C6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7" name="Picture 16" descr="space">
          <a:extLst>
            <a:ext uri="{FF2B5EF4-FFF2-40B4-BE49-F238E27FC236}">
              <a16:creationId xmlns:a16="http://schemas.microsoft.com/office/drawing/2014/main" id="{3F5CD10D-90BE-427E-BACD-27AD592AA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8" name="Picture 17" descr="space">
          <a:extLst>
            <a:ext uri="{FF2B5EF4-FFF2-40B4-BE49-F238E27FC236}">
              <a16:creationId xmlns:a16="http://schemas.microsoft.com/office/drawing/2014/main" id="{1DF77A10-BF44-4C55-A856-F21B0C911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9" name="Picture 18" descr="space">
          <a:extLst>
            <a:ext uri="{FF2B5EF4-FFF2-40B4-BE49-F238E27FC236}">
              <a16:creationId xmlns:a16="http://schemas.microsoft.com/office/drawing/2014/main" id="{3CC6E5DA-11BF-4705-8F8E-E19ABAA6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0" name="Picture 19" descr="space">
          <a:extLst>
            <a:ext uri="{FF2B5EF4-FFF2-40B4-BE49-F238E27FC236}">
              <a16:creationId xmlns:a16="http://schemas.microsoft.com/office/drawing/2014/main" id="{3AEC34D1-FF69-4D04-A374-79B956E8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1" name="Picture 20" descr="space">
          <a:extLst>
            <a:ext uri="{FF2B5EF4-FFF2-40B4-BE49-F238E27FC236}">
              <a16:creationId xmlns:a16="http://schemas.microsoft.com/office/drawing/2014/main" id="{23F826A5-737A-4501-B544-BE977711C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2" name="Picture 21" descr="space">
          <a:extLst>
            <a:ext uri="{FF2B5EF4-FFF2-40B4-BE49-F238E27FC236}">
              <a16:creationId xmlns:a16="http://schemas.microsoft.com/office/drawing/2014/main" id="{20C14B6B-C33F-4943-95F7-F5E2231D9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3" name="Picture 22" descr="space">
          <a:extLst>
            <a:ext uri="{FF2B5EF4-FFF2-40B4-BE49-F238E27FC236}">
              <a16:creationId xmlns:a16="http://schemas.microsoft.com/office/drawing/2014/main" id="{FBADE1EC-023E-4DCA-B83F-82446EC5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279400</xdr:colOff>
      <xdr:row>2</xdr:row>
      <xdr:rowOff>82550</xdr:rowOff>
    </xdr:to>
    <xdr:pic>
      <xdr:nvPicPr>
        <xdr:cNvPr id="4024" name="Picture 23" descr="space">
          <a:extLst>
            <a:ext uri="{FF2B5EF4-FFF2-40B4-BE49-F238E27FC236}">
              <a16:creationId xmlns:a16="http://schemas.microsoft.com/office/drawing/2014/main" id="{3CE92FE0-443E-407A-B9E0-CF586378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Layout" zoomScale="90" zoomScaleNormal="100" zoomScalePageLayoutView="90" workbookViewId="0">
      <selection activeCell="E32" sqref="E32"/>
    </sheetView>
  </sheetViews>
  <sheetFormatPr defaultColWidth="9.140625" defaultRowHeight="14.25" x14ac:dyDescent="0.2"/>
  <cols>
    <col min="1" max="2" width="5" style="1" customWidth="1"/>
    <col min="3" max="5" width="9.140625" style="1"/>
    <col min="6" max="6" width="10.28515625" style="1" bestFit="1" customWidth="1"/>
    <col min="7" max="7" width="6" style="1" customWidth="1"/>
    <col min="8" max="8" width="5" style="1" customWidth="1"/>
    <col min="9" max="9" width="9.140625" style="1"/>
    <col min="10" max="10" width="3.42578125" style="1" customWidth="1"/>
    <col min="11" max="11" width="9.140625" style="1"/>
    <col min="12" max="12" width="5.140625" style="1" customWidth="1"/>
    <col min="13" max="16384" width="9.140625" style="1"/>
  </cols>
  <sheetData>
    <row r="1" spans="1:13" ht="15.75" x14ac:dyDescent="0.25">
      <c r="C1" s="6" t="s">
        <v>0</v>
      </c>
    </row>
    <row r="2" spans="1:13" s="3" customFormat="1" ht="12.75" customHeight="1" x14ac:dyDescent="0.2">
      <c r="C2" s="7" t="s">
        <v>1</v>
      </c>
    </row>
    <row r="3" spans="1:13" ht="12.75" customHeight="1" x14ac:dyDescent="0.2">
      <c r="C3" s="8" t="s">
        <v>2</v>
      </c>
    </row>
    <row r="4" spans="1:13" ht="12.75" customHeight="1" x14ac:dyDescent="0.2">
      <c r="C4" s="8" t="s">
        <v>3</v>
      </c>
    </row>
    <row r="6" spans="1:13" x14ac:dyDescent="0.2">
      <c r="L6" s="5" t="s">
        <v>33</v>
      </c>
    </row>
    <row r="8" spans="1:13" ht="15" x14ac:dyDescent="0.2">
      <c r="A8" s="2" t="s">
        <v>11</v>
      </c>
      <c r="B8" s="3"/>
      <c r="C8" s="3"/>
      <c r="D8" s="3"/>
      <c r="E8" s="3"/>
      <c r="F8" s="3"/>
      <c r="G8" s="3"/>
      <c r="H8" s="3"/>
      <c r="I8" s="3"/>
    </row>
    <row r="9" spans="1:13" ht="15" x14ac:dyDescent="0.2">
      <c r="A9" s="9" t="s">
        <v>4</v>
      </c>
      <c r="B9" s="3"/>
      <c r="C9" s="3"/>
      <c r="D9" s="3"/>
      <c r="E9" s="3"/>
      <c r="F9" s="3"/>
      <c r="G9" s="3"/>
      <c r="H9" s="3"/>
      <c r="I9" s="3"/>
    </row>
    <row r="10" spans="1:13" ht="15" x14ac:dyDescent="0.2">
      <c r="A10" s="9"/>
      <c r="B10" s="3"/>
      <c r="C10" s="3"/>
      <c r="D10" s="3"/>
      <c r="E10" s="3"/>
      <c r="F10" s="3"/>
      <c r="G10" s="3"/>
      <c r="H10" s="3"/>
      <c r="I10" s="3"/>
    </row>
    <row r="11" spans="1:13" ht="44.25" customHeight="1" x14ac:dyDescent="0.25">
      <c r="A11" s="61" t="s">
        <v>22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M11" s="40"/>
    </row>
    <row r="12" spans="1:13" ht="14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3" ht="14.25" customHeight="1" x14ac:dyDescent="0.25">
      <c r="A13" s="61" t="s">
        <v>34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3" ht="14.25" customHeight="1" thickBot="1" x14ac:dyDescent="0.25"/>
    <row r="15" spans="1:13" ht="15" x14ac:dyDescent="0.25">
      <c r="A15" s="30" t="s">
        <v>5</v>
      </c>
      <c r="B15" s="31"/>
      <c r="C15" s="31"/>
      <c r="D15" s="31"/>
      <c r="E15" s="50" t="s">
        <v>36</v>
      </c>
      <c r="F15" s="50"/>
      <c r="G15" s="50" t="s">
        <v>18</v>
      </c>
      <c r="H15" s="51"/>
      <c r="I15" s="57" t="s">
        <v>20</v>
      </c>
      <c r="J15" s="58"/>
      <c r="K15" s="57" t="s">
        <v>20</v>
      </c>
      <c r="L15" s="59"/>
    </row>
    <row r="16" spans="1:13" x14ac:dyDescent="0.2">
      <c r="A16" s="32" t="s">
        <v>7</v>
      </c>
      <c r="B16" s="4"/>
      <c r="C16" s="4" t="s">
        <v>23</v>
      </c>
      <c r="D16" s="4"/>
      <c r="E16" s="52">
        <f>+G16*12</f>
        <v>366180.91200000001</v>
      </c>
      <c r="F16" s="47"/>
      <c r="G16" s="52">
        <f>+'Løntrin og tillæg'!H8</f>
        <v>30515.076000000001</v>
      </c>
      <c r="H16" s="53"/>
      <c r="I16" s="54" t="s">
        <v>21</v>
      </c>
      <c r="J16" s="56"/>
      <c r="K16" s="54" t="s">
        <v>19</v>
      </c>
      <c r="L16" s="55"/>
    </row>
    <row r="17" spans="1:13" ht="15" x14ac:dyDescent="0.25">
      <c r="A17" s="32" t="s">
        <v>8</v>
      </c>
      <c r="B17" s="4"/>
      <c r="C17" s="4" t="s">
        <v>24</v>
      </c>
      <c r="D17" s="4"/>
      <c r="E17" s="52">
        <f>+G17*12</f>
        <v>390223.91200000001</v>
      </c>
      <c r="F17" s="47"/>
      <c r="G17" s="46">
        <f>+'Løntrin og tillæg'!H12</f>
        <v>32518.659333333333</v>
      </c>
      <c r="H17" s="47"/>
      <c r="I17" s="48">
        <f>+E17-E16</f>
        <v>24043</v>
      </c>
      <c r="J17" s="65"/>
      <c r="K17" s="48">
        <f>+G17-G16</f>
        <v>2003.5833333333321</v>
      </c>
      <c r="L17" s="49"/>
    </row>
    <row r="18" spans="1:13" ht="15" x14ac:dyDescent="0.25">
      <c r="A18" s="32" t="s">
        <v>9</v>
      </c>
      <c r="B18" s="4"/>
      <c r="C18" s="68" t="s">
        <v>25</v>
      </c>
      <c r="D18" s="69"/>
      <c r="E18" s="52">
        <f>+G18*12</f>
        <v>419227</v>
      </c>
      <c r="F18" s="47"/>
      <c r="G18" s="52">
        <f>+'Løntrin og tillæg'!B17</f>
        <v>34935.583333333336</v>
      </c>
      <c r="H18" s="47"/>
      <c r="I18" s="66">
        <f>+E18-E17</f>
        <v>29003.087999999989</v>
      </c>
      <c r="J18" s="67"/>
      <c r="K18" s="70">
        <f>+G18-G17</f>
        <v>2416.9240000000027</v>
      </c>
      <c r="L18" s="71"/>
    </row>
    <row r="19" spans="1:13" ht="15.75" thickBot="1" x14ac:dyDescent="0.3">
      <c r="A19" s="33" t="s">
        <v>10</v>
      </c>
      <c r="B19" s="34"/>
      <c r="C19" s="34" t="s">
        <v>26</v>
      </c>
      <c r="D19" s="34"/>
      <c r="E19" s="62">
        <f>+G19*12</f>
        <v>434210.04000000004</v>
      </c>
      <c r="F19" s="63"/>
      <c r="G19" s="64">
        <f>+'Løntrin og tillæg'!H17</f>
        <v>36184.170000000006</v>
      </c>
      <c r="H19" s="63"/>
      <c r="I19" s="44">
        <f>+E19-E18</f>
        <v>14983.040000000037</v>
      </c>
      <c r="J19" s="45"/>
      <c r="K19" s="44">
        <f>+G19-G18</f>
        <v>1248.5866666666698</v>
      </c>
      <c r="L19" s="60"/>
    </row>
    <row r="21" spans="1:13" ht="15" thickBot="1" x14ac:dyDescent="0.25">
      <c r="F21" s="38"/>
    </row>
    <row r="22" spans="1:13" ht="15" x14ac:dyDescent="0.25">
      <c r="A22" s="30" t="s">
        <v>6</v>
      </c>
      <c r="B22" s="31"/>
      <c r="C22" s="31"/>
      <c r="D22" s="31"/>
      <c r="E22" s="50" t="str">
        <f>+E15</f>
        <v>Årsløn pr. 1.04.2023</v>
      </c>
      <c r="F22" s="50"/>
      <c r="G22" s="50" t="s">
        <v>18</v>
      </c>
      <c r="H22" s="51"/>
      <c r="I22" s="57" t="s">
        <v>20</v>
      </c>
      <c r="J22" s="58"/>
      <c r="K22" s="57" t="s">
        <v>20</v>
      </c>
      <c r="L22" s="59"/>
    </row>
    <row r="23" spans="1:13" x14ac:dyDescent="0.2">
      <c r="A23" s="32" t="s">
        <v>7</v>
      </c>
      <c r="B23" s="4"/>
      <c r="C23" s="4" t="s">
        <v>29</v>
      </c>
      <c r="D23" s="4"/>
      <c r="E23" s="52">
        <f>+G23*12</f>
        <v>350891.21600000001</v>
      </c>
      <c r="F23" s="47"/>
      <c r="G23" s="52">
        <f>+'Løntrin og tillæg'!E5</f>
        <v>29240.934666666668</v>
      </c>
      <c r="H23" s="53"/>
      <c r="I23" s="54" t="s">
        <v>21</v>
      </c>
      <c r="J23" s="56"/>
      <c r="K23" s="54" t="s">
        <v>19</v>
      </c>
      <c r="L23" s="55"/>
    </row>
    <row r="24" spans="1:13" ht="15" x14ac:dyDescent="0.25">
      <c r="A24" s="32" t="s">
        <v>8</v>
      </c>
      <c r="B24" s="4"/>
      <c r="C24" s="4" t="s">
        <v>30</v>
      </c>
      <c r="D24" s="4"/>
      <c r="E24" s="52">
        <f>+G24*12</f>
        <v>367679.21600000001</v>
      </c>
      <c r="F24" s="47"/>
      <c r="G24" s="46">
        <f>+'Løntrin og tillæg'!E8</f>
        <v>30639.934666666668</v>
      </c>
      <c r="H24" s="47"/>
      <c r="I24" s="48">
        <f>+E24-E23</f>
        <v>16788</v>
      </c>
      <c r="J24" s="65"/>
      <c r="K24" s="48">
        <f>+G24-G23</f>
        <v>1399</v>
      </c>
      <c r="L24" s="49"/>
    </row>
    <row r="25" spans="1:13" ht="15" x14ac:dyDescent="0.25">
      <c r="A25" s="32" t="s">
        <v>9</v>
      </c>
      <c r="B25" s="4"/>
      <c r="C25" s="1" t="s">
        <v>31</v>
      </c>
      <c r="E25" s="52">
        <f>+G25*12</f>
        <v>373461</v>
      </c>
      <c r="F25" s="47"/>
      <c r="G25" s="52">
        <f>+'Løntrin og tillæg'!B10</f>
        <v>31121.75</v>
      </c>
      <c r="H25" s="47"/>
      <c r="I25" s="66">
        <f>+E25-E24</f>
        <v>5781.7839999999851</v>
      </c>
      <c r="J25" s="67"/>
      <c r="K25" s="66">
        <f>+G25-G24</f>
        <v>481.81533333333209</v>
      </c>
      <c r="L25" s="74"/>
    </row>
    <row r="26" spans="1:13" ht="15.75" thickBot="1" x14ac:dyDescent="0.3">
      <c r="A26" s="33" t="s">
        <v>10</v>
      </c>
      <c r="B26" s="34"/>
      <c r="C26" s="72" t="s">
        <v>32</v>
      </c>
      <c r="D26" s="73"/>
      <c r="E26" s="62">
        <f>+G26*12</f>
        <v>401498.60800000001</v>
      </c>
      <c r="F26" s="63"/>
      <c r="G26" s="64">
        <f>+'Løntrin og tillæg'!E14</f>
        <v>33458.217333333334</v>
      </c>
      <c r="H26" s="63"/>
      <c r="I26" s="44">
        <f>+E26-E25</f>
        <v>28037.608000000007</v>
      </c>
      <c r="J26" s="45"/>
      <c r="K26" s="44">
        <f>+G26-G25</f>
        <v>2336.467333333334</v>
      </c>
      <c r="L26" s="60"/>
    </row>
    <row r="28" spans="1:13" ht="28.5" customHeight="1" x14ac:dyDescent="0.25">
      <c r="A28" s="61" t="s">
        <v>28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pans="1:13" ht="15" x14ac:dyDescent="0.25">
      <c r="A29" s="39" t="s">
        <v>27</v>
      </c>
    </row>
  </sheetData>
  <mergeCells count="45">
    <mergeCell ref="G19:H19"/>
    <mergeCell ref="A28:M28"/>
    <mergeCell ref="I17:J17"/>
    <mergeCell ref="I18:J18"/>
    <mergeCell ref="C18:D18"/>
    <mergeCell ref="G18:H18"/>
    <mergeCell ref="K17:L17"/>
    <mergeCell ref="K18:L18"/>
    <mergeCell ref="C26:D26"/>
    <mergeCell ref="E25:F25"/>
    <mergeCell ref="G25:H25"/>
    <mergeCell ref="K25:L25"/>
    <mergeCell ref="I24:J24"/>
    <mergeCell ref="I25:J25"/>
    <mergeCell ref="E26:F26"/>
    <mergeCell ref="G26:H26"/>
    <mergeCell ref="A11:K11"/>
    <mergeCell ref="E16:F16"/>
    <mergeCell ref="E17:F17"/>
    <mergeCell ref="E18:F18"/>
    <mergeCell ref="E19:F19"/>
    <mergeCell ref="G15:H15"/>
    <mergeCell ref="A13:K13"/>
    <mergeCell ref="K15:L15"/>
    <mergeCell ref="I15:J15"/>
    <mergeCell ref="I16:J16"/>
    <mergeCell ref="E15:F15"/>
    <mergeCell ref="K16:L16"/>
    <mergeCell ref="G16:H16"/>
    <mergeCell ref="G17:H17"/>
    <mergeCell ref="K19:L19"/>
    <mergeCell ref="I19:J19"/>
    <mergeCell ref="I26:J26"/>
    <mergeCell ref="G24:H24"/>
    <mergeCell ref="K24:L24"/>
    <mergeCell ref="E22:F22"/>
    <mergeCell ref="G22:H22"/>
    <mergeCell ref="E24:F24"/>
    <mergeCell ref="E23:F23"/>
    <mergeCell ref="G23:H23"/>
    <mergeCell ref="K23:L23"/>
    <mergeCell ref="I23:J23"/>
    <mergeCell ref="I22:J22"/>
    <mergeCell ref="K22:L22"/>
    <mergeCell ref="K26:L26"/>
  </mergeCells>
  <pageMargins left="0.7" right="0.20833333333333334" top="0.53125" bottom="0.75" header="0.3" footer="0.3"/>
  <pageSetup paperSize="9" orientation="portrait" r:id="rId1"/>
  <headerFooter>
    <oddFooter>&amp;C&amp;"Arial,Normal"&amp;8&amp;D, Side &amp;P af &amp;N, Fil: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WhiteSpace="0" view="pageLayout" zoomScaleNormal="100" workbookViewId="0">
      <selection activeCell="P15" sqref="P15"/>
    </sheetView>
  </sheetViews>
  <sheetFormatPr defaultRowHeight="15" x14ac:dyDescent="0.25"/>
  <cols>
    <col min="2" max="2" width="10.140625" bestFit="1" customWidth="1"/>
  </cols>
  <sheetData>
    <row r="1" spans="1:8" ht="35.25" customHeight="1" x14ac:dyDescent="0.25">
      <c r="A1" s="75" t="s">
        <v>35</v>
      </c>
      <c r="B1" s="76"/>
      <c r="D1" s="11"/>
    </row>
    <row r="2" spans="1:8" x14ac:dyDescent="0.25">
      <c r="A2" s="12" t="s">
        <v>12</v>
      </c>
      <c r="B2" s="12" t="s">
        <v>13</v>
      </c>
      <c r="C2" s="77" t="s">
        <v>14</v>
      </c>
      <c r="D2" s="78"/>
      <c r="E2" s="37">
        <v>1.4983040000000001</v>
      </c>
      <c r="F2" s="13"/>
      <c r="G2" s="12" t="s">
        <v>12</v>
      </c>
      <c r="H2" s="12" t="s">
        <v>13</v>
      </c>
    </row>
    <row r="3" spans="1:8" ht="15.75" x14ac:dyDescent="0.25">
      <c r="A3" s="14">
        <v>26</v>
      </c>
      <c r="B3" s="42">
        <v>27855.583333333332</v>
      </c>
      <c r="C3" s="79" t="s">
        <v>6</v>
      </c>
      <c r="D3" s="79"/>
      <c r="E3" s="79"/>
    </row>
    <row r="4" spans="1:8" ht="15.75" x14ac:dyDescent="0.25">
      <c r="A4" s="14">
        <v>27</v>
      </c>
      <c r="B4" s="42">
        <v>28294</v>
      </c>
      <c r="C4" s="15" t="s">
        <v>15</v>
      </c>
      <c r="D4" s="16" t="s">
        <v>16</v>
      </c>
      <c r="E4" s="17" t="s">
        <v>17</v>
      </c>
    </row>
    <row r="5" spans="1:8" ht="15.75" x14ac:dyDescent="0.25">
      <c r="A5" s="14">
        <v>28</v>
      </c>
      <c r="B5" s="42">
        <v>28741.5</v>
      </c>
      <c r="C5" s="18">
        <v>4000</v>
      </c>
      <c r="D5" s="19">
        <f>+C5*E2/12</f>
        <v>499.43466666666671</v>
      </c>
      <c r="E5" s="20">
        <f>+B5+D5</f>
        <v>29240.934666666668</v>
      </c>
      <c r="F5" s="21"/>
      <c r="G5" s="11"/>
      <c r="H5" s="11"/>
    </row>
    <row r="6" spans="1:8" ht="15.75" x14ac:dyDescent="0.25">
      <c r="A6" s="14">
        <v>29</v>
      </c>
      <c r="B6" s="42">
        <v>29198.416666666668</v>
      </c>
      <c r="C6" s="22"/>
      <c r="D6" s="11"/>
      <c r="E6" s="23"/>
      <c r="F6" s="80" t="s">
        <v>5</v>
      </c>
      <c r="G6" s="79"/>
      <c r="H6" s="79"/>
    </row>
    <row r="7" spans="1:8" ht="15.75" x14ac:dyDescent="0.25">
      <c r="A7" s="12">
        <v>30</v>
      </c>
      <c r="B7" s="43">
        <v>29664.416666666668</v>
      </c>
      <c r="C7" s="22"/>
      <c r="D7" s="11"/>
      <c r="E7" s="23"/>
      <c r="F7" s="24" t="s">
        <v>15</v>
      </c>
      <c r="G7" s="16" t="s">
        <v>16</v>
      </c>
      <c r="H7" s="17" t="s">
        <v>17</v>
      </c>
    </row>
    <row r="8" spans="1:8" ht="15.75" x14ac:dyDescent="0.25">
      <c r="A8" s="14">
        <v>31</v>
      </c>
      <c r="B8" s="42">
        <v>30140.5</v>
      </c>
      <c r="C8" s="18">
        <v>4000</v>
      </c>
      <c r="D8" s="19">
        <f>+C8*E2/12</f>
        <v>499.43466666666671</v>
      </c>
      <c r="E8" s="20">
        <f>+B8+D8</f>
        <v>30639.934666666668</v>
      </c>
      <c r="F8" s="18">
        <v>3000</v>
      </c>
      <c r="G8" s="19">
        <f>+F8*E2/12</f>
        <v>374.57600000000002</v>
      </c>
      <c r="H8" s="20">
        <f>+G8+B8</f>
        <v>30515.076000000001</v>
      </c>
    </row>
    <row r="9" spans="1:8" ht="15.75" x14ac:dyDescent="0.25">
      <c r="A9" s="14">
        <v>32</v>
      </c>
      <c r="B9" s="42">
        <v>30626.166666666668</v>
      </c>
      <c r="C9" s="25"/>
      <c r="D9" s="11"/>
      <c r="E9" s="26"/>
      <c r="F9" s="21"/>
      <c r="G9" s="11"/>
      <c r="H9" s="26"/>
    </row>
    <row r="10" spans="1:8" ht="15.75" x14ac:dyDescent="0.25">
      <c r="A10" s="14">
        <v>33</v>
      </c>
      <c r="B10" s="42">
        <v>31121.75</v>
      </c>
      <c r="C10" s="18">
        <v>2000</v>
      </c>
      <c r="D10" s="19">
        <f>+C10*E2/12</f>
        <v>249.71733333333336</v>
      </c>
      <c r="E10" s="35">
        <f>+B10+D10</f>
        <v>31371.467333333334</v>
      </c>
      <c r="F10" s="21"/>
      <c r="G10" s="11"/>
      <c r="H10" s="23"/>
    </row>
    <row r="11" spans="1:8" ht="15.75" x14ac:dyDescent="0.25">
      <c r="A11" s="14">
        <v>34</v>
      </c>
      <c r="B11" s="42">
        <v>31628.083333333332</v>
      </c>
      <c r="C11" s="25"/>
      <c r="D11" s="11"/>
      <c r="E11" s="26"/>
      <c r="F11" s="21"/>
      <c r="G11" s="11"/>
      <c r="H11" s="26"/>
    </row>
    <row r="12" spans="1:8" ht="15.75" x14ac:dyDescent="0.25">
      <c r="A12" s="12">
        <v>35</v>
      </c>
      <c r="B12" s="43">
        <v>32144.083333333332</v>
      </c>
      <c r="C12" s="25"/>
      <c r="D12" s="11"/>
      <c r="E12" s="26"/>
      <c r="F12" s="18">
        <v>3000</v>
      </c>
      <c r="G12" s="19">
        <f>+F12*E2/12</f>
        <v>374.57600000000002</v>
      </c>
      <c r="H12" s="27">
        <f>+G12+B12</f>
        <v>32518.659333333333</v>
      </c>
    </row>
    <row r="13" spans="1:8" ht="15.75" x14ac:dyDescent="0.25">
      <c r="A13" s="14">
        <v>36</v>
      </c>
      <c r="B13" s="42">
        <v>32671.166666666668</v>
      </c>
      <c r="C13" s="28"/>
      <c r="D13" s="29"/>
      <c r="E13" s="36">
        <f>+B13</f>
        <v>32671.166666666668</v>
      </c>
      <c r="F13" s="21"/>
      <c r="G13" s="11"/>
      <c r="H13" s="26"/>
    </row>
    <row r="14" spans="1:8" ht="15.75" x14ac:dyDescent="0.25">
      <c r="A14" s="14">
        <v>37</v>
      </c>
      <c r="B14" s="42">
        <v>33208.5</v>
      </c>
      <c r="C14">
        <v>2000</v>
      </c>
      <c r="D14" s="11">
        <f>+C14*E2/12</f>
        <v>249.71733333333336</v>
      </c>
      <c r="E14" s="41">
        <f>+B14+D14</f>
        <v>33458.217333333334</v>
      </c>
      <c r="F14" s="22"/>
      <c r="G14" s="11"/>
      <c r="H14" s="26"/>
    </row>
    <row r="15" spans="1:8" ht="15.75" x14ac:dyDescent="0.25">
      <c r="A15" s="14">
        <v>38</v>
      </c>
      <c r="B15" s="42">
        <v>33781.75</v>
      </c>
      <c r="D15" s="11"/>
      <c r="F15" s="22"/>
      <c r="G15" s="11"/>
      <c r="H15" s="26"/>
    </row>
    <row r="16" spans="1:8" ht="15.75" x14ac:dyDescent="0.25">
      <c r="A16" s="14">
        <v>39</v>
      </c>
      <c r="B16" s="42">
        <v>34352.75</v>
      </c>
      <c r="D16" s="11"/>
      <c r="F16" s="22"/>
      <c r="G16" s="11"/>
      <c r="H16" s="26"/>
    </row>
    <row r="17" spans="1:8" ht="15.75" x14ac:dyDescent="0.25">
      <c r="A17" s="12">
        <v>40</v>
      </c>
      <c r="B17" s="43">
        <v>34935.583333333336</v>
      </c>
      <c r="D17" s="11"/>
      <c r="F17" s="18">
        <v>10000</v>
      </c>
      <c r="G17" s="19">
        <f>+F17*E2/12</f>
        <v>1248.5866666666668</v>
      </c>
      <c r="H17" s="27">
        <f>+G17+B17</f>
        <v>36184.170000000006</v>
      </c>
    </row>
    <row r="18" spans="1:8" ht="15.75" x14ac:dyDescent="0.25">
      <c r="A18" s="14">
        <v>41</v>
      </c>
      <c r="B18" s="42">
        <v>35530.083333333336</v>
      </c>
      <c r="D18" s="11"/>
      <c r="F18" s="22"/>
      <c r="G18" s="11"/>
      <c r="H18" s="26"/>
    </row>
    <row r="19" spans="1:8" ht="15.75" x14ac:dyDescent="0.25">
      <c r="A19" s="14">
        <v>42</v>
      </c>
      <c r="B19" s="42">
        <v>36136.333333333336</v>
      </c>
      <c r="D19" s="11"/>
      <c r="F19" s="22"/>
      <c r="G19" s="11"/>
      <c r="H19" s="26"/>
    </row>
    <row r="20" spans="1:8" ht="15.75" x14ac:dyDescent="0.25">
      <c r="A20" s="14">
        <v>43</v>
      </c>
      <c r="B20" s="42">
        <v>36939.416666666664</v>
      </c>
      <c r="D20" s="11"/>
      <c r="F20" s="18">
        <v>13000</v>
      </c>
      <c r="G20" s="19">
        <f>+F20*E2/12</f>
        <v>1623.1626666666668</v>
      </c>
      <c r="H20" s="20">
        <f>+G20+B20</f>
        <v>38562.579333333328</v>
      </c>
    </row>
    <row r="21" spans="1:8" ht="15.75" x14ac:dyDescent="0.25">
      <c r="A21" s="14">
        <v>44</v>
      </c>
      <c r="B21" s="42">
        <v>37764.75</v>
      </c>
      <c r="D21" s="11"/>
    </row>
    <row r="22" spans="1:8" ht="15.75" x14ac:dyDescent="0.25">
      <c r="A22" s="12">
        <v>45</v>
      </c>
      <c r="B22" s="43">
        <v>38612.666666666664</v>
      </c>
      <c r="D22" s="11"/>
    </row>
    <row r="23" spans="1:8" x14ac:dyDescent="0.25">
      <c r="D23" s="11"/>
    </row>
  </sheetData>
  <mergeCells count="4">
    <mergeCell ref="A1:B1"/>
    <mergeCell ref="C2:D2"/>
    <mergeCell ref="C3:E3"/>
    <mergeCell ref="F6:H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Lønstigninger</vt:lpstr>
      <vt:lpstr>Løntrin og tillæg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Susanne Andersen</cp:lastModifiedBy>
  <cp:lastPrinted>2019-09-18T07:03:59Z</cp:lastPrinted>
  <dcterms:created xsi:type="dcterms:W3CDTF">2010-01-15T09:02:14Z</dcterms:created>
  <dcterms:modified xsi:type="dcterms:W3CDTF">2023-04-24T12:18:50Z</dcterms:modified>
</cp:coreProperties>
</file>